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ldoea-my.sharepoint.com/personal/traubr_elderaffairs_org/Documents/Desktop/Justin/Website Forms - Center-Sponsor Use/spanish/"/>
    </mc:Choice>
  </mc:AlternateContent>
  <xr:revisionPtr revIDLastSave="26" documentId="8_{45534438-8B78-4D49-AF01-1950C9EDFCB7}" xr6:coauthVersionLast="47" xr6:coauthVersionMax="47" xr10:uidLastSave="{0E05F4A3-03A3-4AA5-AEE5-232F26E15FE7}"/>
  <bookViews>
    <workbookView xWindow="13050" yWindow="-14985" windowWidth="17280" windowHeight="13830" xr2:uid="{00000000-000D-0000-FFFF-FFFF00000000}"/>
  </bookViews>
  <sheets>
    <sheet name="Cálculo de Reembolso Mensual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  <c r="S7" i="1"/>
  <c r="K36" i="1" s="1"/>
  <c r="N21" i="1"/>
  <c r="N20" i="1"/>
  <c r="I19" i="1" s="1"/>
  <c r="F46" i="1"/>
  <c r="S46" i="1" s="1"/>
  <c r="F45" i="1"/>
  <c r="S45" i="1" s="1"/>
  <c r="I41" i="1"/>
  <c r="I40" i="1"/>
  <c r="F41" i="1"/>
  <c r="F40" i="1"/>
  <c r="F39" i="1"/>
  <c r="I36" i="1"/>
  <c r="I35" i="1"/>
  <c r="F36" i="1"/>
  <c r="F35" i="1"/>
  <c r="F34" i="1"/>
  <c r="I31" i="1"/>
  <c r="I30" i="1"/>
  <c r="F31" i="1"/>
  <c r="F30" i="1"/>
  <c r="F29" i="1"/>
  <c r="I26" i="1"/>
  <c r="I25" i="1"/>
  <c r="F26" i="1"/>
  <c r="F25" i="1"/>
  <c r="F24" i="1"/>
  <c r="F21" i="1"/>
  <c r="I20" i="1"/>
  <c r="F20" i="1"/>
  <c r="I21" i="1"/>
  <c r="N19" i="1" l="1"/>
  <c r="K19" i="1"/>
  <c r="S19" i="1"/>
  <c r="S47" i="1"/>
  <c r="Q58" i="1" s="1"/>
  <c r="K20" i="1"/>
  <c r="N26" i="1"/>
  <c r="K31" i="1"/>
  <c r="K25" i="1"/>
  <c r="S20" i="1"/>
  <c r="K21" i="1"/>
  <c r="K35" i="1"/>
  <c r="K26" i="1"/>
  <c r="N35" i="1"/>
  <c r="K30" i="1"/>
  <c r="N36" i="1"/>
  <c r="N31" i="1"/>
  <c r="S21" i="1"/>
  <c r="K41" i="1"/>
  <c r="N41" i="1"/>
  <c r="N25" i="1"/>
  <c r="N40" i="1"/>
  <c r="K40" i="1"/>
  <c r="N30" i="1"/>
  <c r="S22" i="1" l="1"/>
  <c r="Q52" i="1" s="1"/>
  <c r="N34" i="1"/>
  <c r="S34" i="1" s="1"/>
  <c r="S35" i="1"/>
  <c r="I34" i="1"/>
  <c r="K29" i="1"/>
  <c r="S31" i="1"/>
  <c r="S36" i="1"/>
  <c r="K34" i="1"/>
  <c r="I29" i="1"/>
  <c r="N29" i="1"/>
  <c r="S29" i="1" s="1"/>
  <c r="S30" i="1"/>
  <c r="I39" i="1"/>
  <c r="S40" i="1"/>
  <c r="N39" i="1"/>
  <c r="S39" i="1" s="1"/>
  <c r="N24" i="1"/>
  <c r="S24" i="1" s="1"/>
  <c r="S25" i="1"/>
  <c r="I24" i="1"/>
  <c r="S41" i="1"/>
  <c r="K39" i="1"/>
  <c r="S26" i="1"/>
  <c r="K24" i="1"/>
  <c r="S27" i="1" l="1"/>
  <c r="Q53" i="1" s="1"/>
  <c r="S42" i="1"/>
  <c r="Q56" i="1" s="1"/>
  <c r="S32" i="1"/>
  <c r="Q54" i="1" s="1"/>
  <c r="S37" i="1"/>
  <c r="Q55" i="1" s="1"/>
  <c r="Q57" i="1"/>
  <c r="Q59" i="1" s="1"/>
</calcChain>
</file>

<file path=xl/sharedStrings.xml><?xml version="1.0" encoding="utf-8"?>
<sst xmlns="http://schemas.openxmlformats.org/spreadsheetml/2006/main" count="190" uniqueCount="57">
  <si>
    <t>Formulario de Cálculo de Reembolso Mensual para el Programa Alimentario para el Cuidado de Adultos</t>
  </si>
  <si>
    <t>1. Inscripción (de las listas de inscripción actual)</t>
  </si>
  <si>
    <t>Número de participantes elegibles para comidas gratuitas</t>
  </si>
  <si>
    <t>Número de participantes elegibles para comidas a precio reducido</t>
  </si>
  <si>
    <t>Número de participantes elegibles para comidas no necesitadas</t>
  </si>
  <si>
    <t>Número total de participantes inscritos</t>
  </si>
  <si>
    <t>2.  Número de comidas servidas por tipo (del conteo de comidas mensual / Daily point of service meal count)</t>
  </si>
  <si>
    <t>Desayuno:</t>
  </si>
  <si>
    <t>Merienda AM</t>
  </si>
  <si>
    <t>Almuerzo:</t>
  </si>
  <si>
    <t>Merienda PM</t>
  </si>
  <si>
    <t>Cena:</t>
  </si>
  <si>
    <t>3. Cálculo para determinar el reembolso de comidas</t>
  </si>
  <si>
    <t>a. Para las categorías de comidas no necesitadas y precio reducido, multiplique el número de comidas servidas por el ratio de la inscripción de la categoría y el total de las inscripciones. Redondee al número entero para obtener el total de comidas servidas por categoría. Para la categoría de comidas gratuitas, reste las comidas no necesitadas y precio reducido de la cantidad de comidas servidas.</t>
  </si>
  <si>
    <t>b. Multiplique el total de comidas servidas por categoría, por la tasa de reembolso para obtener el monto del reembolso de comidas.</t>
  </si>
  <si>
    <t>Tipos de Comidas</t>
  </si>
  <si>
    <t>Categoría</t>
  </si>
  <si>
    <t>Cálculo</t>
  </si>
  <si>
    <t xml:space="preserve">Número de Comidas servidas por Categoría (redondeado a números enteros) </t>
  </si>
  <si>
    <t>Tasa de Reembolso</t>
  </si>
  <si>
    <t>Reembolso de Comidas</t>
  </si>
  <si>
    <t>Desayuno</t>
  </si>
  <si>
    <t>Libre</t>
  </si>
  <si>
    <t>x</t>
  </si>
  <si>
    <t>−</t>
  </si>
  <si>
    <t>(</t>
  </si>
  <si>
    <t>+</t>
  </si>
  <si>
    <t>)</t>
  </si>
  <si>
    <t>=</t>
  </si>
  <si>
    <t>Reducido</t>
  </si>
  <si>
    <t>÷</t>
  </si>
  <si>
    <t>No necesitado</t>
  </si>
  <si>
    <t xml:space="preserve">Reembolso Total del Desayuno </t>
  </si>
  <si>
    <t>Merienda de la mañana</t>
  </si>
  <si>
    <t>Reembolso Total de la Merienda de la Mañana</t>
  </si>
  <si>
    <t>Almuerzo</t>
  </si>
  <si>
    <t>Reembolso Total del Almuerzo</t>
  </si>
  <si>
    <t>Merienda de la tarde</t>
  </si>
  <si>
    <t>Reembolso Total de la Merienda de la Tarde</t>
  </si>
  <si>
    <t>Cena</t>
  </si>
  <si>
    <t>Reembolso Total de la Cena</t>
  </si>
  <si>
    <t>4. Efectivo en lugar de reembolso de productos básicos (Cash in Lieu of Commodities Reimbursement)</t>
  </si>
  <si>
    <t>Redondee el monto final a dos digitos después del decimal.</t>
  </si>
  <si>
    <t>Número de Almuerzos Servidos</t>
  </si>
  <si>
    <t>Reembolso Actual</t>
  </si>
  <si>
    <t>Número de Cenas Servidas</t>
  </si>
  <si>
    <t>Reembolso Total de Efectivo en lugar de productos básicos</t>
  </si>
  <si>
    <t>5.  Total de Reembolso Mensual</t>
  </si>
  <si>
    <t>a. Enumere " Reembolso de Comida" (obtenido en el #3) para cada "Tipo de Comida".</t>
  </si>
  <si>
    <t>b. Enumere "Total de Efectivo en lugar de Productos Básicos" (obtenido en el #4).</t>
  </si>
  <si>
    <t>c. Sumar todo para "Total de Reembolso Mensual".</t>
  </si>
  <si>
    <t>Merienda de la Mañana</t>
  </si>
  <si>
    <t>Merienda de la Tarde</t>
  </si>
  <si>
    <t>Reembolso de Alimentos</t>
  </si>
  <si>
    <t>Reembolso de Efectivo en lugar de Productos Básicos</t>
  </si>
  <si>
    <t>Total de Reembolso Mensual</t>
  </si>
  <si>
    <t>Válido del 1 de julio de 2024 al 30 de Junio de 2025 (usando el nuevo cálculo basado en la web de ACFP)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</si>
</sst>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$&quot;#,##0_);\(&quot;$&quot;#,##0\)"/>
    <numFmt numFmtId="7" formatCode="&quot;$&quot;#,##0.00_);\(&quot;$&quot;#,##0.00\)"/>
    <numFmt numFmtId="164" formatCode="&quot;$&quot;#,##0.0000\ ;\(&quot;$&quot;#,##0.0000\)"/>
    <numFmt numFmtId="165" formatCode="&quot;$&quot;#,##0.00"/>
  </numFmts>
  <fonts count="11" x14ac:knownFonts="1">
    <font>
      <sz val="10"/>
      <name val="Arial"/>
    </font>
    <font>
      <b/>
      <sz val="18"/>
      <name val="Arial"/>
      <family val="2"/>
    </font>
    <font>
      <b/>
      <sz val="12"/>
      <name val="Arial"/>
      <family val="2"/>
    </font>
    <font>
      <sz val="9"/>
      <name val="Times New Roman"/>
      <family val="1"/>
    </font>
    <font>
      <sz val="10"/>
      <name val="Arial"/>
      <family val="2"/>
    </font>
    <font>
      <sz val="9"/>
      <name val="Calibri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b/>
      <i/>
      <sz val="10"/>
      <name val="Times New Roman"/>
      <family val="1"/>
    </font>
    <font>
      <b/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2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 style="thin">
        <color indexed="0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0"/>
      </bottom>
      <diagonal/>
    </border>
    <border>
      <left/>
      <right style="thin">
        <color indexed="64"/>
      </right>
      <top/>
      <bottom style="thin">
        <color indexed="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0"/>
      </right>
      <top style="thin">
        <color indexed="64"/>
      </top>
      <bottom/>
      <diagonal/>
    </border>
    <border>
      <left/>
      <right/>
      <top style="thin">
        <color indexed="0"/>
      </top>
      <bottom style="thin">
        <color indexed="0"/>
      </bottom>
      <diagonal/>
    </border>
  </borders>
  <cellStyleXfs count="8">
    <xf numFmtId="165" fontId="0" fillId="0" borderId="0" applyFont="0" applyBorder="0" applyAlignment="0" applyProtection="0">
      <alignment vertical="top"/>
    </xf>
    <xf numFmtId="3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14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  <xf numFmtId="0" fontId="4" fillId="0" borderId="1" applyNumberFormat="0" applyFont="0" applyBorder="0" applyAlignment="0" applyProtection="0"/>
  </cellStyleXfs>
  <cellXfs count="87">
    <xf numFmtId="165" fontId="0" fillId="0" borderId="0" xfId="0">
      <alignment vertical="top"/>
    </xf>
    <xf numFmtId="165" fontId="3" fillId="0" borderId="0" xfId="0" applyFont="1">
      <alignment vertical="top"/>
    </xf>
    <xf numFmtId="165" fontId="5" fillId="0" borderId="0" xfId="0" applyFont="1">
      <alignment vertical="top"/>
    </xf>
    <xf numFmtId="165" fontId="7" fillId="0" borderId="0" xfId="0" applyFont="1">
      <alignment vertical="top"/>
    </xf>
    <xf numFmtId="165" fontId="7" fillId="0" borderId="2" xfId="0" applyFont="1" applyBorder="1">
      <alignment vertical="top"/>
    </xf>
    <xf numFmtId="0" fontId="7" fillId="0" borderId="0" xfId="0" applyNumberFormat="1" applyFont="1">
      <alignment vertical="top"/>
    </xf>
    <xf numFmtId="3" fontId="7" fillId="0" borderId="0" xfId="0" applyNumberFormat="1" applyFont="1">
      <alignment vertical="top"/>
    </xf>
    <xf numFmtId="1" fontId="7" fillId="0" borderId="0" xfId="0" applyNumberFormat="1" applyFont="1">
      <alignment vertical="top"/>
    </xf>
    <xf numFmtId="0" fontId="7" fillId="2" borderId="0" xfId="0" applyNumberFormat="1" applyFont="1" applyFill="1">
      <alignment vertical="top"/>
    </xf>
    <xf numFmtId="165" fontId="7" fillId="0" borderId="0" xfId="0" applyFont="1" applyAlignment="1">
      <alignment horizontal="right" vertical="top"/>
    </xf>
    <xf numFmtId="165" fontId="7" fillId="0" borderId="3" xfId="0" applyFont="1" applyBorder="1">
      <alignment vertical="top"/>
    </xf>
    <xf numFmtId="7" fontId="7" fillId="0" borderId="4" xfId="0" applyNumberFormat="1" applyFont="1" applyBorder="1">
      <alignment vertical="top"/>
    </xf>
    <xf numFmtId="7" fontId="7" fillId="0" borderId="5" xfId="0" applyNumberFormat="1" applyFont="1" applyBorder="1">
      <alignment vertical="top"/>
    </xf>
    <xf numFmtId="0" fontId="7" fillId="0" borderId="6" xfId="0" applyNumberFormat="1" applyFont="1" applyBorder="1">
      <alignment vertical="top"/>
    </xf>
    <xf numFmtId="165" fontId="7" fillId="0" borderId="7" xfId="0" applyFont="1" applyBorder="1">
      <alignment vertical="top"/>
    </xf>
    <xf numFmtId="165" fontId="7" fillId="0" borderId="6" xfId="0" applyFont="1" applyBorder="1">
      <alignment vertical="top"/>
    </xf>
    <xf numFmtId="0" fontId="7" fillId="0" borderId="8" xfId="0" applyNumberFormat="1" applyFont="1" applyBorder="1">
      <alignment vertical="top"/>
    </xf>
    <xf numFmtId="3" fontId="7" fillId="0" borderId="9" xfId="0" applyNumberFormat="1" applyFont="1" applyBorder="1">
      <alignment vertical="top"/>
    </xf>
    <xf numFmtId="7" fontId="7" fillId="0" borderId="9" xfId="0" applyNumberFormat="1" applyFont="1" applyBorder="1">
      <alignment vertical="top"/>
    </xf>
    <xf numFmtId="7" fontId="7" fillId="0" borderId="10" xfId="0" applyNumberFormat="1" applyFont="1" applyBorder="1">
      <alignment vertical="top"/>
    </xf>
    <xf numFmtId="3" fontId="7" fillId="0" borderId="4" xfId="0" applyNumberFormat="1" applyFont="1" applyBorder="1">
      <alignment vertical="top"/>
    </xf>
    <xf numFmtId="1" fontId="7" fillId="0" borderId="3" xfId="0" applyNumberFormat="1" applyFont="1" applyBorder="1">
      <alignment vertical="top"/>
    </xf>
    <xf numFmtId="165" fontId="7" fillId="0" borderId="4" xfId="0" applyFont="1" applyBorder="1">
      <alignment vertical="top"/>
    </xf>
    <xf numFmtId="165" fontId="7" fillId="0" borderId="11" xfId="0" applyFont="1" applyBorder="1">
      <alignment vertical="top"/>
    </xf>
    <xf numFmtId="165" fontId="7" fillId="0" borderId="12" xfId="0" applyFont="1" applyBorder="1">
      <alignment vertical="top"/>
    </xf>
    <xf numFmtId="0" fontId="7" fillId="0" borderId="13" xfId="0" applyNumberFormat="1" applyFont="1" applyBorder="1">
      <alignment vertical="top"/>
    </xf>
    <xf numFmtId="165" fontId="6" fillId="0" borderId="3" xfId="0" applyFont="1" applyBorder="1" applyAlignment="1">
      <alignment vertical="center"/>
    </xf>
    <xf numFmtId="165" fontId="7" fillId="0" borderId="14" xfId="0" applyFont="1" applyBorder="1">
      <alignment vertical="top"/>
    </xf>
    <xf numFmtId="165" fontId="7" fillId="0" borderId="15" xfId="0" applyFont="1" applyBorder="1">
      <alignment vertical="top"/>
    </xf>
    <xf numFmtId="165" fontId="6" fillId="0" borderId="16" xfId="0" applyFont="1" applyBorder="1">
      <alignment vertical="top"/>
    </xf>
    <xf numFmtId="165" fontId="6" fillId="0" borderId="3" xfId="0" applyFont="1" applyBorder="1">
      <alignment vertical="top"/>
    </xf>
    <xf numFmtId="165" fontId="8" fillId="0" borderId="14" xfId="0" applyFont="1" applyBorder="1" applyAlignment="1">
      <alignment horizontal="center" vertical="center" wrapText="1"/>
    </xf>
    <xf numFmtId="3" fontId="7" fillId="0" borderId="8" xfId="0" applyNumberFormat="1" applyFont="1" applyBorder="1">
      <alignment vertical="top"/>
    </xf>
    <xf numFmtId="1" fontId="7" fillId="0" borderId="8" xfId="0" applyNumberFormat="1" applyFont="1" applyBorder="1">
      <alignment vertical="top"/>
    </xf>
    <xf numFmtId="164" fontId="7" fillId="0" borderId="4" xfId="0" applyNumberFormat="1" applyFont="1" applyBorder="1">
      <alignment vertical="top"/>
    </xf>
    <xf numFmtId="165" fontId="6" fillId="2" borderId="12" xfId="0" applyFont="1" applyFill="1" applyBorder="1">
      <alignment vertical="top"/>
    </xf>
    <xf numFmtId="165" fontId="7" fillId="0" borderId="17" xfId="0" applyFont="1" applyBorder="1">
      <alignment vertical="top"/>
    </xf>
    <xf numFmtId="165" fontId="9" fillId="0" borderId="6" xfId="0" applyFont="1" applyBorder="1">
      <alignment vertical="top"/>
    </xf>
    <xf numFmtId="7" fontId="6" fillId="0" borderId="15" xfId="0" applyNumberFormat="1" applyFont="1" applyBorder="1">
      <alignment vertical="top"/>
    </xf>
    <xf numFmtId="7" fontId="6" fillId="0" borderId="8" xfId="0" applyNumberFormat="1" applyFont="1" applyBorder="1">
      <alignment vertical="top"/>
    </xf>
    <xf numFmtId="165" fontId="7" fillId="3" borderId="12" xfId="0" applyFont="1" applyFill="1" applyBorder="1">
      <alignment vertical="top"/>
    </xf>
    <xf numFmtId="165" fontId="7" fillId="3" borderId="0" xfId="0" applyFont="1" applyFill="1">
      <alignment vertical="top"/>
    </xf>
    <xf numFmtId="0" fontId="7" fillId="3" borderId="0" xfId="0" applyNumberFormat="1" applyFont="1" applyFill="1">
      <alignment vertical="top"/>
    </xf>
    <xf numFmtId="1" fontId="7" fillId="3" borderId="0" xfId="0" applyNumberFormat="1" applyFont="1" applyFill="1">
      <alignment vertical="top"/>
    </xf>
    <xf numFmtId="7" fontId="7" fillId="3" borderId="0" xfId="0" applyNumberFormat="1" applyFont="1" applyFill="1">
      <alignment vertical="top"/>
    </xf>
    <xf numFmtId="7" fontId="7" fillId="3" borderId="14" xfId="0" applyNumberFormat="1" applyFont="1" applyFill="1" applyBorder="1">
      <alignment vertical="top"/>
    </xf>
    <xf numFmtId="165" fontId="3" fillId="3" borderId="12" xfId="0" applyFont="1" applyFill="1" applyBorder="1">
      <alignment vertical="top"/>
    </xf>
    <xf numFmtId="0" fontId="7" fillId="4" borderId="15" xfId="0" applyNumberFormat="1" applyFont="1" applyFill="1" applyBorder="1">
      <alignment vertical="top"/>
    </xf>
    <xf numFmtId="3" fontId="7" fillId="5" borderId="0" xfId="0" applyNumberFormat="1" applyFont="1" applyFill="1">
      <alignment vertical="top"/>
    </xf>
    <xf numFmtId="0" fontId="3" fillId="0" borderId="0" xfId="0" applyNumberFormat="1" applyFont="1">
      <alignment vertical="top"/>
    </xf>
    <xf numFmtId="165" fontId="7" fillId="0" borderId="4" xfId="0" applyFont="1" applyBorder="1" applyAlignment="1">
      <alignment horizontal="center" vertical="top"/>
    </xf>
    <xf numFmtId="7" fontId="7" fillId="0" borderId="0" xfId="0" applyNumberFormat="1" applyFont="1" applyAlignment="1">
      <alignment horizontal="center" vertical="top"/>
    </xf>
    <xf numFmtId="165" fontId="7" fillId="0" borderId="0" xfId="0" applyFont="1" applyAlignment="1">
      <alignment vertical="top" wrapText="1"/>
    </xf>
    <xf numFmtId="165" fontId="7" fillId="0" borderId="0" xfId="0" applyFont="1" applyAlignment="1">
      <alignment horizontal="justify" vertical="distributed" wrapText="1"/>
    </xf>
    <xf numFmtId="165" fontId="8" fillId="0" borderId="0" xfId="0" applyFont="1" applyAlignment="1">
      <alignment horizontal="center" vertical="center" wrapText="1"/>
    </xf>
    <xf numFmtId="165" fontId="8" fillId="0" borderId="0" xfId="0" applyFont="1" applyAlignment="1">
      <alignment horizontal="center" vertical="center"/>
    </xf>
    <xf numFmtId="1" fontId="7" fillId="0" borderId="9" xfId="0" applyNumberFormat="1" applyFont="1" applyBorder="1" applyAlignment="1">
      <alignment horizontal="center" vertical="top"/>
    </xf>
    <xf numFmtId="1" fontId="7" fillId="0" borderId="18" xfId="0" applyNumberFormat="1" applyFont="1" applyBorder="1" applyAlignment="1">
      <alignment horizontal="center" vertical="top"/>
    </xf>
    <xf numFmtId="165" fontId="8" fillId="0" borderId="12" xfId="0" applyFont="1" applyBorder="1" applyAlignment="1">
      <alignment horizontal="center" vertical="center" wrapText="1"/>
    </xf>
    <xf numFmtId="165" fontId="8" fillId="0" borderId="0" xfId="0" applyFont="1" applyAlignment="1">
      <alignment horizontal="center" vertical="center" wrapText="1"/>
    </xf>
    <xf numFmtId="165" fontId="8" fillId="0" borderId="0" xfId="0" applyFont="1" applyAlignment="1">
      <alignment horizontal="center" vertical="center"/>
    </xf>
    <xf numFmtId="165" fontId="10" fillId="0" borderId="0" xfId="0" applyFont="1" applyAlignment="1">
      <alignment horizontal="center" vertical="top"/>
    </xf>
    <xf numFmtId="165" fontId="7" fillId="0" borderId="12" xfId="0" applyFont="1" applyBorder="1" applyAlignment="1">
      <alignment horizontal="left" vertical="distributed" wrapText="1"/>
    </xf>
    <xf numFmtId="165" fontId="7" fillId="0" borderId="0" xfId="0" applyFont="1" applyAlignment="1">
      <alignment horizontal="left" vertical="distributed" wrapText="1"/>
    </xf>
    <xf numFmtId="165" fontId="7" fillId="0" borderId="14" xfId="0" applyFont="1" applyBorder="1" applyAlignment="1">
      <alignment horizontal="left" vertical="distributed" wrapText="1"/>
    </xf>
    <xf numFmtId="165" fontId="7" fillId="0" borderId="12" xfId="0" applyFont="1" applyBorder="1" applyAlignment="1">
      <alignment horizontal="left" vertical="top"/>
    </xf>
    <xf numFmtId="165" fontId="7" fillId="0" borderId="0" xfId="0" applyFont="1" applyAlignment="1">
      <alignment horizontal="left" vertical="top"/>
    </xf>
    <xf numFmtId="165" fontId="7" fillId="0" borderId="14" xfId="0" applyFont="1" applyBorder="1" applyAlignment="1">
      <alignment horizontal="left" vertical="top"/>
    </xf>
    <xf numFmtId="165" fontId="6" fillId="0" borderId="16" xfId="0" applyFont="1" applyBorder="1" applyAlignment="1">
      <alignment horizontal="left" vertical="top"/>
    </xf>
    <xf numFmtId="165" fontId="6" fillId="0" borderId="3" xfId="0" applyFont="1" applyBorder="1" applyAlignment="1">
      <alignment horizontal="left" vertical="top"/>
    </xf>
    <xf numFmtId="165" fontId="9" fillId="0" borderId="6" xfId="0" applyFont="1" applyBorder="1" applyAlignment="1">
      <alignment horizontal="right" vertical="top" wrapText="1"/>
    </xf>
    <xf numFmtId="165" fontId="3" fillId="0" borderId="6" xfId="0" applyFont="1" applyBorder="1" applyAlignment="1">
      <alignment horizontal="center" vertical="top"/>
    </xf>
    <xf numFmtId="165" fontId="9" fillId="0" borderId="6" xfId="0" applyFont="1" applyBorder="1" applyAlignment="1">
      <alignment horizontal="right" vertical="top"/>
    </xf>
    <xf numFmtId="165" fontId="9" fillId="0" borderId="6" xfId="0" applyFont="1" applyBorder="1" applyAlignment="1">
      <alignment horizontal="right" vertical="center"/>
    </xf>
    <xf numFmtId="3" fontId="7" fillId="2" borderId="6" xfId="0" applyNumberFormat="1" applyFont="1" applyFill="1" applyBorder="1" applyAlignment="1">
      <alignment horizontal="center" vertical="top"/>
    </xf>
    <xf numFmtId="3" fontId="7" fillId="2" borderId="8" xfId="0" applyNumberFormat="1" applyFont="1" applyFill="1" applyBorder="1" applyAlignment="1">
      <alignment horizontal="center" vertical="top"/>
    </xf>
    <xf numFmtId="165" fontId="7" fillId="0" borderId="16" xfId="0" applyFont="1" applyBorder="1" applyAlignment="1">
      <alignment horizontal="center" vertical="center"/>
    </xf>
    <xf numFmtId="165" fontId="7" fillId="0" borderId="3" xfId="0" applyFont="1" applyBorder="1" applyAlignment="1">
      <alignment horizontal="center" vertical="center"/>
    </xf>
    <xf numFmtId="165" fontId="7" fillId="0" borderId="12" xfId="0" applyFont="1" applyBorder="1" applyAlignment="1">
      <alignment horizontal="center" vertical="center"/>
    </xf>
    <xf numFmtId="165" fontId="7" fillId="0" borderId="0" xfId="0" applyFont="1" applyAlignment="1">
      <alignment horizontal="center" vertical="center"/>
    </xf>
    <xf numFmtId="165" fontId="7" fillId="0" borderId="7" xfId="0" applyFont="1" applyBorder="1" applyAlignment="1">
      <alignment horizontal="center" vertical="center"/>
    </xf>
    <xf numFmtId="165" fontId="7" fillId="0" borderId="6" xfId="0" applyFont="1" applyBorder="1" applyAlignment="1">
      <alignment horizontal="center" vertical="center"/>
    </xf>
    <xf numFmtId="165" fontId="7" fillId="0" borderId="16" xfId="0" applyFont="1" applyBorder="1" applyAlignment="1">
      <alignment horizontal="center" vertical="center" wrapText="1"/>
    </xf>
    <xf numFmtId="165" fontId="7" fillId="0" borderId="3" xfId="0" applyFont="1" applyBorder="1" applyAlignment="1">
      <alignment horizontal="center" vertical="center" wrapText="1"/>
    </xf>
    <xf numFmtId="165" fontId="7" fillId="0" borderId="12" xfId="0" applyFont="1" applyBorder="1" applyAlignment="1">
      <alignment horizontal="center" vertical="center" wrapText="1"/>
    </xf>
    <xf numFmtId="165" fontId="7" fillId="0" borderId="0" xfId="0" applyFont="1" applyAlignment="1">
      <alignment horizontal="center" vertical="center" wrapText="1"/>
    </xf>
    <xf numFmtId="1" fontId="7" fillId="2" borderId="9" xfId="0" applyNumberFormat="1" applyFont="1" applyFill="1" applyBorder="1" applyAlignment="1">
      <alignment horizontal="center" vertical="top"/>
    </xf>
  </cellXfs>
  <cellStyles count="8">
    <cellStyle name="Comma0" xfId="1" xr:uid="{00000000-0005-0000-0000-000000000000}"/>
    <cellStyle name="Currency0" xfId="2" xr:uid="{00000000-0005-0000-0000-000001000000}"/>
    <cellStyle name="Date" xfId="3" xr:uid="{00000000-0005-0000-0000-000002000000}"/>
    <cellStyle name="Fixed" xfId="4" xr:uid="{00000000-0005-0000-0000-000003000000}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10" Type="http://schemas.openxmlformats.org/officeDocument/2006/relationships/customXml" Target="../customXml/item4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95250</xdr:colOff>
      <xdr:row>7</xdr:row>
      <xdr:rowOff>104775</xdr:rowOff>
    </xdr:from>
    <xdr:to>
      <xdr:col>18</xdr:col>
      <xdr:colOff>1428422</xdr:colOff>
      <xdr:row>12</xdr:row>
      <xdr:rowOff>136087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6EC3D95-CA0C-6881-CF99-BFB531547C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05525" y="1238250"/>
          <a:ext cx="1346507" cy="863797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60"/>
  <sheetViews>
    <sheetView tabSelected="1" zoomScaleNormal="100" zoomScaleSheetLayoutView="89" workbookViewId="0">
      <selection activeCell="N27" sqref="N27:Q27"/>
    </sheetView>
  </sheetViews>
  <sheetFormatPr defaultColWidth="8.44140625" defaultRowHeight="12" x14ac:dyDescent="0.25"/>
  <cols>
    <col min="1" max="1" width="1.88671875" style="1" customWidth="1"/>
    <col min="2" max="2" width="1.33203125" style="1" customWidth="1"/>
    <col min="3" max="3" width="7.109375" style="1" customWidth="1"/>
    <col min="4" max="4" width="12.88671875" style="1" customWidth="1"/>
    <col min="5" max="5" width="1.33203125" style="1" customWidth="1"/>
    <col min="6" max="6" width="8.44140625" style="1" customWidth="1"/>
    <col min="7" max="7" width="2.109375" style="1" customWidth="1"/>
    <col min="8" max="8" width="1.33203125" style="1" customWidth="1"/>
    <col min="9" max="9" width="4.5546875" style="1" customWidth="1"/>
    <col min="10" max="10" width="1.6640625" style="1" customWidth="1"/>
    <col min="11" max="11" width="4.6640625" style="1" customWidth="1"/>
    <col min="12" max="12" width="1.33203125" style="1" customWidth="1"/>
    <col min="13" max="13" width="1.5546875" style="1" customWidth="1"/>
    <col min="14" max="14" width="8.33203125" style="1" customWidth="1"/>
    <col min="15" max="15" width="9.88671875" style="1" customWidth="1"/>
    <col min="16" max="16" width="1.44140625" style="1" customWidth="1"/>
    <col min="17" max="17" width="17" style="1" customWidth="1"/>
    <col min="18" max="18" width="3.44140625" style="1" customWidth="1"/>
    <col min="19" max="19" width="38.88671875" style="1" customWidth="1"/>
    <col min="20" max="16384" width="8.44140625" style="1"/>
  </cols>
  <sheetData>
    <row r="1" spans="1:22" ht="13.8" x14ac:dyDescent="0.25">
      <c r="A1" s="61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</row>
    <row r="2" spans="1:22" x14ac:dyDescent="0.25">
      <c r="A2" s="71" t="s">
        <v>56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</row>
    <row r="3" spans="1:22" ht="13.2" x14ac:dyDescent="0.25">
      <c r="A3" s="29" t="s">
        <v>1</v>
      </c>
      <c r="B3" s="30"/>
      <c r="C3" s="30"/>
      <c r="D3" s="3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23"/>
    </row>
    <row r="4" spans="1:22" ht="13.2" x14ac:dyDescent="0.25">
      <c r="A4" s="24"/>
      <c r="B4" s="3" t="s">
        <v>2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7"/>
    </row>
    <row r="5" spans="1:22" ht="13.2" x14ac:dyDescent="0.25">
      <c r="A5" s="24"/>
      <c r="B5" s="3" t="s">
        <v>3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47"/>
    </row>
    <row r="6" spans="1:22" ht="13.2" x14ac:dyDescent="0.25">
      <c r="A6" s="24"/>
      <c r="B6" s="3" t="s">
        <v>4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47">
        <v>0</v>
      </c>
    </row>
    <row r="7" spans="1:22" ht="12" customHeight="1" x14ac:dyDescent="0.25">
      <c r="A7" s="24"/>
      <c r="B7" s="3" t="s">
        <v>5</v>
      </c>
      <c r="C7" s="3"/>
      <c r="D7" s="3"/>
      <c r="E7" s="3"/>
      <c r="F7" s="3"/>
      <c r="G7" s="3"/>
      <c r="H7" s="3"/>
      <c r="I7" s="15"/>
      <c r="J7" s="15"/>
      <c r="K7" s="15"/>
      <c r="L7" s="15"/>
      <c r="M7" s="15"/>
      <c r="N7" s="15"/>
      <c r="O7" s="15"/>
      <c r="P7" s="15"/>
      <c r="Q7" s="15"/>
      <c r="R7" s="15"/>
      <c r="S7" s="25">
        <f>SUM(S4:S6)</f>
        <v>0</v>
      </c>
    </row>
    <row r="8" spans="1:22" ht="14.25" customHeight="1" x14ac:dyDescent="0.25">
      <c r="A8" s="26" t="s">
        <v>6</v>
      </c>
      <c r="B8" s="26"/>
      <c r="C8" s="26"/>
      <c r="D8" s="26"/>
      <c r="E8" s="26"/>
      <c r="F8" s="26"/>
      <c r="G8" s="26"/>
      <c r="H8" s="26"/>
      <c r="I8" s="3"/>
      <c r="J8" s="3"/>
      <c r="K8" s="3"/>
      <c r="L8" s="3"/>
      <c r="M8" s="3"/>
      <c r="N8" s="3"/>
      <c r="O8" s="3"/>
      <c r="P8" s="3"/>
      <c r="Q8" s="3"/>
      <c r="R8" s="3"/>
      <c r="S8" s="5"/>
    </row>
    <row r="9" spans="1:22" ht="12.75" customHeight="1" x14ac:dyDescent="0.25">
      <c r="A9" s="3"/>
      <c r="B9" s="3"/>
      <c r="C9" s="3"/>
      <c r="D9" s="3" t="s">
        <v>7</v>
      </c>
      <c r="E9" s="3"/>
      <c r="F9" s="48">
        <v>0</v>
      </c>
      <c r="G9" s="6"/>
      <c r="H9" s="6"/>
      <c r="I9" s="6"/>
      <c r="J9" s="6"/>
      <c r="K9" s="6"/>
      <c r="L9" s="6"/>
      <c r="M9" s="3"/>
      <c r="N9" s="3"/>
      <c r="O9" s="3"/>
      <c r="P9" s="3"/>
      <c r="Q9" s="3"/>
      <c r="R9" s="3"/>
      <c r="S9" s="5"/>
    </row>
    <row r="10" spans="1:22" ht="12.75" customHeight="1" x14ac:dyDescent="0.25">
      <c r="A10" s="3"/>
      <c r="B10" s="3"/>
      <c r="C10" s="3"/>
      <c r="D10" s="52" t="s">
        <v>8</v>
      </c>
      <c r="E10" s="3"/>
      <c r="F10" s="48">
        <v>0</v>
      </c>
      <c r="G10" s="6"/>
      <c r="H10" s="6"/>
      <c r="I10" s="6"/>
      <c r="J10" s="6"/>
      <c r="K10" s="6"/>
      <c r="L10" s="6"/>
      <c r="M10" s="3"/>
      <c r="N10" s="3"/>
      <c r="O10" s="3"/>
      <c r="P10" s="3"/>
      <c r="Q10" s="3"/>
      <c r="R10" s="3"/>
      <c r="S10" s="5"/>
    </row>
    <row r="11" spans="1:22" ht="12.75" customHeight="1" x14ac:dyDescent="0.25">
      <c r="A11" s="3"/>
      <c r="B11" s="3"/>
      <c r="C11" s="3"/>
      <c r="D11" s="3" t="s">
        <v>9</v>
      </c>
      <c r="E11" s="3"/>
      <c r="F11" s="48">
        <v>0</v>
      </c>
      <c r="G11" s="6"/>
      <c r="H11" s="6"/>
      <c r="I11" s="6"/>
      <c r="J11" s="6"/>
      <c r="K11" s="6"/>
      <c r="L11" s="6"/>
      <c r="M11" s="3"/>
      <c r="N11" s="3"/>
      <c r="O11" s="3"/>
      <c r="P11" s="3"/>
      <c r="Q11" s="3"/>
      <c r="R11" s="3"/>
      <c r="S11" s="5"/>
      <c r="V11" s="2"/>
    </row>
    <row r="12" spans="1:22" ht="12.75" customHeight="1" x14ac:dyDescent="0.25">
      <c r="A12" s="3"/>
      <c r="B12" s="3"/>
      <c r="C12" s="3"/>
      <c r="D12" s="53" t="s">
        <v>10</v>
      </c>
      <c r="E12" s="3"/>
      <c r="F12" s="48">
        <v>0</v>
      </c>
      <c r="G12" s="6"/>
      <c r="H12" s="6"/>
      <c r="I12" s="6"/>
      <c r="J12" s="6"/>
      <c r="K12" s="6"/>
      <c r="L12" s="6"/>
      <c r="M12" s="3"/>
      <c r="N12" s="3"/>
      <c r="O12" s="3"/>
      <c r="P12" s="3"/>
      <c r="Q12" s="3"/>
      <c r="R12" s="3"/>
      <c r="S12" s="5"/>
    </row>
    <row r="13" spans="1:22" ht="12.75" customHeight="1" x14ac:dyDescent="0.25">
      <c r="A13" s="3"/>
      <c r="B13" s="3"/>
      <c r="C13" s="3"/>
      <c r="D13" s="3" t="s">
        <v>11</v>
      </c>
      <c r="E13" s="3"/>
      <c r="F13" s="48">
        <v>0</v>
      </c>
      <c r="G13" s="6"/>
      <c r="H13" s="6"/>
      <c r="I13" s="6"/>
      <c r="J13" s="6"/>
      <c r="K13" s="6"/>
      <c r="L13" s="6"/>
      <c r="M13" s="3"/>
      <c r="N13" s="3"/>
      <c r="O13" s="3"/>
      <c r="P13" s="3"/>
      <c r="Q13" s="3"/>
      <c r="R13" s="3"/>
      <c r="S13" s="5"/>
    </row>
    <row r="14" spans="1:22" ht="3.75" customHeight="1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5"/>
    </row>
    <row r="15" spans="1:22" ht="13.2" x14ac:dyDescent="0.25">
      <c r="A15" s="68" t="s">
        <v>12</v>
      </c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10"/>
      <c r="O15" s="10"/>
      <c r="P15" s="10"/>
      <c r="Q15" s="10"/>
      <c r="R15" s="10"/>
      <c r="S15" s="23"/>
    </row>
    <row r="16" spans="1:22" ht="49.5" customHeight="1" x14ac:dyDescent="0.25">
      <c r="A16" s="62" t="s">
        <v>13</v>
      </c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4"/>
    </row>
    <row r="17" spans="1:19" ht="15.75" customHeight="1" x14ac:dyDescent="0.25">
      <c r="A17" s="65" t="s">
        <v>14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7"/>
    </row>
    <row r="18" spans="1:19" ht="49.5" customHeight="1" x14ac:dyDescent="0.25">
      <c r="A18" s="58" t="s">
        <v>15</v>
      </c>
      <c r="B18" s="59"/>
      <c r="C18" s="59"/>
      <c r="D18" s="55" t="s">
        <v>16</v>
      </c>
      <c r="E18" s="55"/>
      <c r="F18" s="59" t="s">
        <v>17</v>
      </c>
      <c r="G18" s="59"/>
      <c r="H18" s="59"/>
      <c r="I18" s="59"/>
      <c r="J18" s="59"/>
      <c r="K18" s="59"/>
      <c r="L18" s="59"/>
      <c r="M18" s="55"/>
      <c r="N18" s="59" t="s">
        <v>18</v>
      </c>
      <c r="O18" s="60"/>
      <c r="P18" s="55"/>
      <c r="Q18" s="54" t="s">
        <v>19</v>
      </c>
      <c r="R18" s="55"/>
      <c r="S18" s="31" t="s">
        <v>20</v>
      </c>
    </row>
    <row r="19" spans="1:19" ht="11.25" customHeight="1" x14ac:dyDescent="0.25">
      <c r="A19" s="76" t="s">
        <v>21</v>
      </c>
      <c r="B19" s="77"/>
      <c r="C19" s="77"/>
      <c r="D19" s="16" t="s">
        <v>22</v>
      </c>
      <c r="E19" s="10" t="s">
        <v>23</v>
      </c>
      <c r="F19" s="32">
        <f>F9</f>
        <v>0</v>
      </c>
      <c r="G19" s="16" t="s">
        <v>24</v>
      </c>
      <c r="H19" s="16" t="s">
        <v>25</v>
      </c>
      <c r="I19" s="33" t="e">
        <f>N20</f>
        <v>#DIV/0!</v>
      </c>
      <c r="J19" s="16" t="s">
        <v>26</v>
      </c>
      <c r="K19" s="33" t="e">
        <f>N21</f>
        <v>#DIV/0!</v>
      </c>
      <c r="L19" s="16" t="s">
        <v>27</v>
      </c>
      <c r="M19" s="10" t="s">
        <v>28</v>
      </c>
      <c r="N19" s="86" t="e">
        <f>F9-(N21+N20)</f>
        <v>#DIV/0!</v>
      </c>
      <c r="O19" s="86"/>
      <c r="P19" s="10" t="s">
        <v>23</v>
      </c>
      <c r="Q19" s="18">
        <v>2.37</v>
      </c>
      <c r="R19" s="10" t="s">
        <v>28</v>
      </c>
      <c r="S19" s="19" t="e">
        <f>N19*Q19</f>
        <v>#DIV/0!</v>
      </c>
    </row>
    <row r="20" spans="1:19" ht="11.25" customHeight="1" x14ac:dyDescent="0.25">
      <c r="A20" s="78"/>
      <c r="B20" s="79"/>
      <c r="C20" s="79"/>
      <c r="D20" s="13" t="s">
        <v>29</v>
      </c>
      <c r="E20" s="3" t="s">
        <v>23</v>
      </c>
      <c r="F20" s="32">
        <f>F9</f>
        <v>0</v>
      </c>
      <c r="G20" s="16" t="s">
        <v>24</v>
      </c>
      <c r="H20" s="16" t="s">
        <v>25</v>
      </c>
      <c r="I20" s="16">
        <f>S5</f>
        <v>0</v>
      </c>
      <c r="J20" s="16" t="s">
        <v>30</v>
      </c>
      <c r="K20" s="16">
        <f>S7</f>
        <v>0</v>
      </c>
      <c r="L20" s="16" t="s">
        <v>27</v>
      </c>
      <c r="M20" s="3" t="s">
        <v>28</v>
      </c>
      <c r="N20" s="57" t="e">
        <f>ROUND(F9*(S5/S7),0)</f>
        <v>#DIV/0!</v>
      </c>
      <c r="O20" s="57"/>
      <c r="P20" s="3" t="s">
        <v>23</v>
      </c>
      <c r="Q20" s="11">
        <v>2.0699999999999998</v>
      </c>
      <c r="R20" s="3" t="s">
        <v>28</v>
      </c>
      <c r="S20" s="12" t="e">
        <f>N20*Q20</f>
        <v>#DIV/0!</v>
      </c>
    </row>
    <row r="21" spans="1:19" ht="12.75" customHeight="1" x14ac:dyDescent="0.25">
      <c r="A21" s="80"/>
      <c r="B21" s="81"/>
      <c r="C21" s="81"/>
      <c r="D21" s="13" t="s">
        <v>31</v>
      </c>
      <c r="E21" s="3" t="s">
        <v>23</v>
      </c>
      <c r="F21" s="32">
        <f>F9</f>
        <v>0</v>
      </c>
      <c r="G21" s="16" t="s">
        <v>24</v>
      </c>
      <c r="H21" s="16" t="s">
        <v>25</v>
      </c>
      <c r="I21" s="16">
        <f>S6</f>
        <v>0</v>
      </c>
      <c r="J21" s="16" t="s">
        <v>30</v>
      </c>
      <c r="K21" s="16">
        <f>S7</f>
        <v>0</v>
      </c>
      <c r="L21" s="16" t="s">
        <v>27</v>
      </c>
      <c r="M21" s="3" t="s">
        <v>28</v>
      </c>
      <c r="N21" s="57" t="e">
        <f>ROUND(F9*(S6/S7),0)</f>
        <v>#DIV/0!</v>
      </c>
      <c r="O21" s="57"/>
      <c r="P21" s="3" t="s">
        <v>23</v>
      </c>
      <c r="Q21" s="11">
        <v>0.39</v>
      </c>
      <c r="R21" s="3" t="s">
        <v>28</v>
      </c>
      <c r="S21" s="12" t="e">
        <f>N21*Q21</f>
        <v>#DIV/0!</v>
      </c>
    </row>
    <row r="22" spans="1:19" ht="13.8" x14ac:dyDescent="0.25">
      <c r="A22" s="14"/>
      <c r="B22" s="15"/>
      <c r="C22" s="15"/>
      <c r="D22" s="13"/>
      <c r="E22" s="15"/>
      <c r="F22" s="13"/>
      <c r="G22" s="13"/>
      <c r="H22" s="13"/>
      <c r="I22" s="13"/>
      <c r="J22" s="13"/>
      <c r="K22" s="13"/>
      <c r="L22" s="13"/>
      <c r="M22" s="15"/>
      <c r="N22" s="72" t="s">
        <v>32</v>
      </c>
      <c r="O22" s="72"/>
      <c r="P22" s="72"/>
      <c r="Q22" s="72"/>
      <c r="R22" s="15"/>
      <c r="S22" s="38" t="e">
        <f>SUM(S19:S21)</f>
        <v>#DIV/0!</v>
      </c>
    </row>
    <row r="23" spans="1:19" ht="4.5" customHeight="1" x14ac:dyDescent="0.25">
      <c r="A23" s="40"/>
      <c r="B23" s="41"/>
      <c r="C23" s="41"/>
      <c r="D23" s="41"/>
      <c r="E23" s="41"/>
      <c r="F23" s="42"/>
      <c r="G23" s="42"/>
      <c r="H23" s="42"/>
      <c r="I23" s="42"/>
      <c r="J23" s="42"/>
      <c r="K23" s="42"/>
      <c r="L23" s="42"/>
      <c r="M23" s="41"/>
      <c r="N23" s="43"/>
      <c r="O23" s="43"/>
      <c r="P23" s="41"/>
      <c r="Q23" s="44"/>
      <c r="R23" s="41"/>
      <c r="S23" s="45"/>
    </row>
    <row r="24" spans="1:19" ht="12.75" customHeight="1" x14ac:dyDescent="0.25">
      <c r="A24" s="82" t="s">
        <v>33</v>
      </c>
      <c r="B24" s="83"/>
      <c r="C24" s="83"/>
      <c r="D24" s="16" t="s">
        <v>22</v>
      </c>
      <c r="E24" s="10" t="s">
        <v>23</v>
      </c>
      <c r="F24" s="17">
        <f>F10</f>
        <v>0</v>
      </c>
      <c r="G24" s="16" t="s">
        <v>24</v>
      </c>
      <c r="H24" s="16" t="s">
        <v>25</v>
      </c>
      <c r="I24" s="21" t="e">
        <f>N25</f>
        <v>#DIV/0!</v>
      </c>
      <c r="J24" s="33" t="s">
        <v>26</v>
      </c>
      <c r="K24" s="21" t="e">
        <f>N26</f>
        <v>#DIV/0!</v>
      </c>
      <c r="L24" s="16" t="s">
        <v>27</v>
      </c>
      <c r="M24" s="10" t="s">
        <v>28</v>
      </c>
      <c r="N24" s="56" t="e">
        <f>F10-(N25+N26)</f>
        <v>#DIV/0!</v>
      </c>
      <c r="O24" s="56"/>
      <c r="P24" s="10" t="s">
        <v>23</v>
      </c>
      <c r="Q24" s="18">
        <v>1.21</v>
      </c>
      <c r="R24" s="10" t="s">
        <v>28</v>
      </c>
      <c r="S24" s="19" t="e">
        <f>N24*Q24</f>
        <v>#DIV/0!</v>
      </c>
    </row>
    <row r="25" spans="1:19" ht="12.75" customHeight="1" x14ac:dyDescent="0.25">
      <c r="A25" s="84"/>
      <c r="B25" s="85"/>
      <c r="C25" s="85"/>
      <c r="D25" s="13" t="s">
        <v>29</v>
      </c>
      <c r="E25" s="3" t="s">
        <v>23</v>
      </c>
      <c r="F25" s="20">
        <f>F10</f>
        <v>0</v>
      </c>
      <c r="G25" s="16" t="s">
        <v>24</v>
      </c>
      <c r="H25" s="16" t="s">
        <v>25</v>
      </c>
      <c r="I25" s="7">
        <f>S5</f>
        <v>0</v>
      </c>
      <c r="J25" s="33" t="s">
        <v>30</v>
      </c>
      <c r="K25" s="7">
        <f>S7</f>
        <v>0</v>
      </c>
      <c r="L25" s="16" t="s">
        <v>27</v>
      </c>
      <c r="M25" s="3" t="s">
        <v>28</v>
      </c>
      <c r="N25" s="57" t="e">
        <f>ROUND(F10*(S5/S7),0)</f>
        <v>#DIV/0!</v>
      </c>
      <c r="O25" s="57"/>
      <c r="P25" s="3" t="s">
        <v>23</v>
      </c>
      <c r="Q25" s="11">
        <v>0.6</v>
      </c>
      <c r="R25" s="3" t="s">
        <v>28</v>
      </c>
      <c r="S25" s="12" t="e">
        <f>N25*Q25</f>
        <v>#DIV/0!</v>
      </c>
    </row>
    <row r="26" spans="1:19" ht="12.75" customHeight="1" x14ac:dyDescent="0.25">
      <c r="A26" s="84"/>
      <c r="B26" s="85"/>
      <c r="C26" s="85"/>
      <c r="D26" s="13" t="s">
        <v>31</v>
      </c>
      <c r="E26" s="3" t="s">
        <v>23</v>
      </c>
      <c r="F26" s="20">
        <f>F10</f>
        <v>0</v>
      </c>
      <c r="G26" s="16" t="s">
        <v>24</v>
      </c>
      <c r="H26" s="16" t="s">
        <v>25</v>
      </c>
      <c r="I26" s="7">
        <f>S6</f>
        <v>0</v>
      </c>
      <c r="J26" s="33" t="s">
        <v>30</v>
      </c>
      <c r="K26" s="7">
        <f>S7</f>
        <v>0</v>
      </c>
      <c r="L26" s="16" t="s">
        <v>27</v>
      </c>
      <c r="M26" s="3" t="s">
        <v>28</v>
      </c>
      <c r="N26" s="57" t="e">
        <f>ROUND(F10*(S6/S7),0)</f>
        <v>#DIV/0!</v>
      </c>
      <c r="O26" s="57"/>
      <c r="P26" s="3" t="s">
        <v>23</v>
      </c>
      <c r="Q26" s="11">
        <v>0.11</v>
      </c>
      <c r="R26" s="3" t="s">
        <v>28</v>
      </c>
      <c r="S26" s="12" t="e">
        <f>N26*Q26</f>
        <v>#DIV/0!</v>
      </c>
    </row>
    <row r="27" spans="1:19" ht="13.8" x14ac:dyDescent="0.25">
      <c r="A27" s="14"/>
      <c r="B27" s="15"/>
      <c r="C27" s="15"/>
      <c r="D27" s="15"/>
      <c r="E27" s="15"/>
      <c r="F27" s="13"/>
      <c r="G27" s="13"/>
      <c r="H27" s="13"/>
      <c r="I27" s="13"/>
      <c r="J27" s="13"/>
      <c r="K27" s="13"/>
      <c r="L27" s="13"/>
      <c r="M27" s="15"/>
      <c r="N27" s="72" t="s">
        <v>34</v>
      </c>
      <c r="O27" s="72"/>
      <c r="P27" s="72"/>
      <c r="Q27" s="72"/>
      <c r="R27" s="15"/>
      <c r="S27" s="38" t="e">
        <f>SUM(S24:S26)</f>
        <v>#DIV/0!</v>
      </c>
    </row>
    <row r="28" spans="1:19" ht="4.5" customHeight="1" x14ac:dyDescent="0.25">
      <c r="A28" s="46"/>
      <c r="B28" s="41"/>
      <c r="C28" s="41"/>
      <c r="D28" s="41"/>
      <c r="E28" s="41"/>
      <c r="F28" s="42"/>
      <c r="G28" s="42"/>
      <c r="H28" s="42"/>
      <c r="I28" s="42"/>
      <c r="J28" s="42"/>
      <c r="K28" s="42"/>
      <c r="L28" s="42"/>
      <c r="M28" s="41"/>
      <c r="N28" s="43"/>
      <c r="O28" s="43"/>
      <c r="P28" s="41"/>
      <c r="Q28" s="44"/>
      <c r="R28" s="41"/>
      <c r="S28" s="45"/>
    </row>
    <row r="29" spans="1:19" ht="12.75" customHeight="1" x14ac:dyDescent="0.25">
      <c r="A29" s="76" t="s">
        <v>35</v>
      </c>
      <c r="B29" s="77"/>
      <c r="C29" s="77"/>
      <c r="D29" s="16" t="s">
        <v>22</v>
      </c>
      <c r="E29" s="10" t="s">
        <v>23</v>
      </c>
      <c r="F29" s="17">
        <f>F11</f>
        <v>0</v>
      </c>
      <c r="G29" s="16" t="s">
        <v>24</v>
      </c>
      <c r="H29" s="16" t="s">
        <v>25</v>
      </c>
      <c r="I29" s="21" t="e">
        <f>N30</f>
        <v>#DIV/0!</v>
      </c>
      <c r="J29" s="33" t="s">
        <v>26</v>
      </c>
      <c r="K29" s="21" t="e">
        <f>N31</f>
        <v>#DIV/0!</v>
      </c>
      <c r="L29" s="16" t="s">
        <v>27</v>
      </c>
      <c r="M29" s="10" t="s">
        <v>28</v>
      </c>
      <c r="N29" s="56" t="e">
        <f>F11-(N30+N31)</f>
        <v>#DIV/0!</v>
      </c>
      <c r="O29" s="56"/>
      <c r="P29" s="10" t="s">
        <v>23</v>
      </c>
      <c r="Q29" s="18">
        <v>4.43</v>
      </c>
      <c r="R29" s="10" t="s">
        <v>28</v>
      </c>
      <c r="S29" s="19" t="e">
        <f>N29*Q29</f>
        <v>#DIV/0!</v>
      </c>
    </row>
    <row r="30" spans="1:19" ht="12.75" customHeight="1" x14ac:dyDescent="0.25">
      <c r="A30" s="78"/>
      <c r="B30" s="79"/>
      <c r="C30" s="79"/>
      <c r="D30" s="13" t="s">
        <v>29</v>
      </c>
      <c r="E30" s="3" t="s">
        <v>23</v>
      </c>
      <c r="F30" s="20">
        <f>F11</f>
        <v>0</v>
      </c>
      <c r="G30" s="16" t="s">
        <v>24</v>
      </c>
      <c r="H30" s="16" t="s">
        <v>25</v>
      </c>
      <c r="I30" s="5">
        <f>S5</f>
        <v>0</v>
      </c>
      <c r="J30" s="16" t="s">
        <v>30</v>
      </c>
      <c r="K30" s="5">
        <f>S7</f>
        <v>0</v>
      </c>
      <c r="L30" s="16" t="s">
        <v>27</v>
      </c>
      <c r="M30" s="3" t="s">
        <v>28</v>
      </c>
      <c r="N30" s="57" t="e">
        <f>ROUND(F11*(S5/S7),0)</f>
        <v>#DIV/0!</v>
      </c>
      <c r="O30" s="57"/>
      <c r="P30" s="3" t="s">
        <v>23</v>
      </c>
      <c r="Q30" s="11">
        <v>4.03</v>
      </c>
      <c r="R30" s="3" t="s">
        <v>28</v>
      </c>
      <c r="S30" s="12" t="e">
        <f>N30*Q30</f>
        <v>#DIV/0!</v>
      </c>
    </row>
    <row r="31" spans="1:19" ht="12.75" customHeight="1" x14ac:dyDescent="0.25">
      <c r="A31" s="78"/>
      <c r="B31" s="79"/>
      <c r="C31" s="79"/>
      <c r="D31" s="13" t="s">
        <v>31</v>
      </c>
      <c r="E31" s="3" t="s">
        <v>23</v>
      </c>
      <c r="F31" s="20">
        <f>F11</f>
        <v>0</v>
      </c>
      <c r="G31" s="16" t="s">
        <v>24</v>
      </c>
      <c r="H31" s="16" t="s">
        <v>25</v>
      </c>
      <c r="I31" s="5">
        <f>S6</f>
        <v>0</v>
      </c>
      <c r="J31" s="16" t="s">
        <v>30</v>
      </c>
      <c r="K31" s="5">
        <f>S7</f>
        <v>0</v>
      </c>
      <c r="L31" s="16" t="s">
        <v>27</v>
      </c>
      <c r="M31" s="3" t="s">
        <v>28</v>
      </c>
      <c r="N31" s="57" t="e">
        <f>ROUND(F11*(S6/S7),0)</f>
        <v>#DIV/0!</v>
      </c>
      <c r="O31" s="57"/>
      <c r="P31" s="3" t="s">
        <v>23</v>
      </c>
      <c r="Q31" s="11">
        <v>0.42</v>
      </c>
      <c r="R31" s="3" t="s">
        <v>28</v>
      </c>
      <c r="S31" s="12" t="e">
        <f>N31*Q31</f>
        <v>#DIV/0!</v>
      </c>
    </row>
    <row r="32" spans="1:19" ht="13.8" x14ac:dyDescent="0.25">
      <c r="A32" s="14"/>
      <c r="B32" s="15"/>
      <c r="C32" s="15"/>
      <c r="D32" s="15"/>
      <c r="E32" s="15"/>
      <c r="F32" s="13"/>
      <c r="G32" s="13"/>
      <c r="H32" s="13"/>
      <c r="I32" s="13"/>
      <c r="J32" s="13"/>
      <c r="K32" s="13"/>
      <c r="L32" s="13"/>
      <c r="M32" s="15"/>
      <c r="N32" s="73" t="s">
        <v>36</v>
      </c>
      <c r="O32" s="73"/>
      <c r="P32" s="73"/>
      <c r="Q32" s="73"/>
      <c r="R32" s="15"/>
      <c r="S32" s="38" t="e">
        <f>SUM(S29:S31)</f>
        <v>#DIV/0!</v>
      </c>
    </row>
    <row r="33" spans="1:19" ht="3" customHeight="1" x14ac:dyDescent="0.25">
      <c r="A33" s="46"/>
      <c r="B33" s="41"/>
      <c r="C33" s="41"/>
      <c r="D33" s="41"/>
      <c r="E33" s="41"/>
      <c r="F33" s="42"/>
      <c r="G33" s="42"/>
      <c r="H33" s="42"/>
      <c r="I33" s="42"/>
      <c r="J33" s="42"/>
      <c r="K33" s="42"/>
      <c r="L33" s="42"/>
      <c r="M33" s="41"/>
      <c r="N33" s="43"/>
      <c r="O33" s="43"/>
      <c r="P33" s="41"/>
      <c r="Q33" s="44"/>
      <c r="R33" s="41"/>
      <c r="S33" s="45"/>
    </row>
    <row r="34" spans="1:19" ht="12.75" customHeight="1" x14ac:dyDescent="0.25">
      <c r="A34" s="82" t="s">
        <v>37</v>
      </c>
      <c r="B34" s="83"/>
      <c r="C34" s="83"/>
      <c r="D34" s="16" t="s">
        <v>22</v>
      </c>
      <c r="E34" s="10" t="s">
        <v>23</v>
      </c>
      <c r="F34" s="17">
        <f>F12</f>
        <v>0</v>
      </c>
      <c r="G34" s="16" t="s">
        <v>24</v>
      </c>
      <c r="H34" s="16" t="s">
        <v>25</v>
      </c>
      <c r="I34" s="21" t="e">
        <f>N35</f>
        <v>#DIV/0!</v>
      </c>
      <c r="J34" s="16" t="s">
        <v>26</v>
      </c>
      <c r="K34" s="21" t="e">
        <f>N36</f>
        <v>#DIV/0!</v>
      </c>
      <c r="L34" s="16" t="s">
        <v>27</v>
      </c>
      <c r="M34" s="10" t="s">
        <v>28</v>
      </c>
      <c r="N34" s="56" t="e">
        <f>F12-(N35+N36)</f>
        <v>#DIV/0!</v>
      </c>
      <c r="O34" s="56"/>
      <c r="P34" s="10" t="s">
        <v>23</v>
      </c>
      <c r="Q34" s="18">
        <v>1.21</v>
      </c>
      <c r="R34" s="10" t="s">
        <v>28</v>
      </c>
      <c r="S34" s="19" t="e">
        <f>N34*Q34</f>
        <v>#DIV/0!</v>
      </c>
    </row>
    <row r="35" spans="1:19" ht="12.75" customHeight="1" x14ac:dyDescent="0.25">
      <c r="A35" s="84"/>
      <c r="B35" s="85"/>
      <c r="C35" s="85"/>
      <c r="D35" s="13" t="s">
        <v>29</v>
      </c>
      <c r="E35" s="3" t="s">
        <v>23</v>
      </c>
      <c r="F35" s="20">
        <f>F12</f>
        <v>0</v>
      </c>
      <c r="G35" s="16" t="s">
        <v>24</v>
      </c>
      <c r="H35" s="16" t="s">
        <v>25</v>
      </c>
      <c r="I35" s="5">
        <f>S5</f>
        <v>0</v>
      </c>
      <c r="J35" s="16" t="s">
        <v>30</v>
      </c>
      <c r="K35" s="5">
        <f>S7</f>
        <v>0</v>
      </c>
      <c r="L35" s="16" t="s">
        <v>27</v>
      </c>
      <c r="M35" s="3" t="s">
        <v>28</v>
      </c>
      <c r="N35" s="57" t="e">
        <f>ROUND(F12*(S5/S7),0)</f>
        <v>#DIV/0!</v>
      </c>
      <c r="O35" s="57"/>
      <c r="P35" s="3" t="s">
        <v>23</v>
      </c>
      <c r="Q35" s="11">
        <v>0.6</v>
      </c>
      <c r="R35" s="3" t="s">
        <v>28</v>
      </c>
      <c r="S35" s="12" t="e">
        <f>N35*Q35</f>
        <v>#DIV/0!</v>
      </c>
    </row>
    <row r="36" spans="1:19" ht="12.75" customHeight="1" x14ac:dyDescent="0.25">
      <c r="A36" s="84"/>
      <c r="B36" s="85"/>
      <c r="C36" s="85"/>
      <c r="D36" s="13" t="s">
        <v>31</v>
      </c>
      <c r="E36" s="3" t="s">
        <v>23</v>
      </c>
      <c r="F36" s="20">
        <f>F12</f>
        <v>0</v>
      </c>
      <c r="G36" s="16" t="s">
        <v>24</v>
      </c>
      <c r="H36" s="16" t="s">
        <v>25</v>
      </c>
      <c r="I36" s="5">
        <f>S6</f>
        <v>0</v>
      </c>
      <c r="J36" s="16" t="s">
        <v>30</v>
      </c>
      <c r="K36" s="5">
        <f>S7</f>
        <v>0</v>
      </c>
      <c r="L36" s="16" t="s">
        <v>27</v>
      </c>
      <c r="M36" s="3" t="s">
        <v>28</v>
      </c>
      <c r="N36" s="57" t="e">
        <f>ROUND(F12*(S6/S7),0)</f>
        <v>#DIV/0!</v>
      </c>
      <c r="O36" s="57"/>
      <c r="P36" s="3" t="s">
        <v>23</v>
      </c>
      <c r="Q36" s="11">
        <v>0.11</v>
      </c>
      <c r="R36" s="3" t="s">
        <v>28</v>
      </c>
      <c r="S36" s="12" t="e">
        <f>N36*Q36</f>
        <v>#DIV/0!</v>
      </c>
    </row>
    <row r="37" spans="1:19" ht="13.8" x14ac:dyDescent="0.25">
      <c r="A37" s="14"/>
      <c r="B37" s="15"/>
      <c r="C37" s="15"/>
      <c r="D37" s="15"/>
      <c r="E37" s="15"/>
      <c r="F37" s="13"/>
      <c r="G37" s="13"/>
      <c r="H37" s="13"/>
      <c r="I37" s="13"/>
      <c r="J37" s="13"/>
      <c r="K37" s="13"/>
      <c r="L37" s="13"/>
      <c r="M37" s="15"/>
      <c r="N37" s="72" t="s">
        <v>38</v>
      </c>
      <c r="O37" s="72"/>
      <c r="P37" s="72"/>
      <c r="Q37" s="72"/>
      <c r="R37" s="15"/>
      <c r="S37" s="38" t="e">
        <f>SUM(S34:S36)</f>
        <v>#DIV/0!</v>
      </c>
    </row>
    <row r="38" spans="1:19" ht="3.75" customHeight="1" x14ac:dyDescent="0.25">
      <c r="A38" s="46"/>
      <c r="B38" s="41"/>
      <c r="C38" s="41"/>
      <c r="D38" s="41"/>
      <c r="E38" s="41"/>
      <c r="F38" s="42"/>
      <c r="G38" s="42"/>
      <c r="H38" s="42"/>
      <c r="I38" s="42"/>
      <c r="J38" s="42"/>
      <c r="K38" s="42"/>
      <c r="L38" s="42"/>
      <c r="M38" s="41"/>
      <c r="N38" s="43"/>
      <c r="O38" s="43"/>
      <c r="P38" s="41"/>
      <c r="Q38" s="44"/>
      <c r="R38" s="41"/>
      <c r="S38" s="45"/>
    </row>
    <row r="39" spans="1:19" ht="12.75" customHeight="1" x14ac:dyDescent="0.25">
      <c r="A39" s="82" t="s">
        <v>39</v>
      </c>
      <c r="B39" s="83"/>
      <c r="C39" s="83"/>
      <c r="D39" s="16" t="s">
        <v>22</v>
      </c>
      <c r="E39" s="10" t="s">
        <v>23</v>
      </c>
      <c r="F39" s="17">
        <f>F13</f>
        <v>0</v>
      </c>
      <c r="G39" s="16" t="s">
        <v>24</v>
      </c>
      <c r="H39" s="16" t="s">
        <v>25</v>
      </c>
      <c r="I39" s="21" t="e">
        <f>N40</f>
        <v>#DIV/0!</v>
      </c>
      <c r="J39" s="16" t="s">
        <v>26</v>
      </c>
      <c r="K39" s="21" t="e">
        <f>N41</f>
        <v>#DIV/0!</v>
      </c>
      <c r="L39" s="16" t="s">
        <v>27</v>
      </c>
      <c r="M39" s="10" t="s">
        <v>28</v>
      </c>
      <c r="N39" s="56" t="e">
        <f>F13-(N40+N41)</f>
        <v>#DIV/0!</v>
      </c>
      <c r="O39" s="56"/>
      <c r="P39" s="10" t="s">
        <v>23</v>
      </c>
      <c r="Q39" s="18">
        <v>4.43</v>
      </c>
      <c r="R39" s="10" t="s">
        <v>28</v>
      </c>
      <c r="S39" s="19" t="e">
        <f>N39*Q39</f>
        <v>#DIV/0!</v>
      </c>
    </row>
    <row r="40" spans="1:19" ht="12.75" customHeight="1" x14ac:dyDescent="0.25">
      <c r="A40" s="84"/>
      <c r="B40" s="85"/>
      <c r="C40" s="85"/>
      <c r="D40" s="13" t="s">
        <v>29</v>
      </c>
      <c r="E40" s="3" t="s">
        <v>23</v>
      </c>
      <c r="F40" s="20">
        <f>F13</f>
        <v>0</v>
      </c>
      <c r="G40" s="16" t="s">
        <v>24</v>
      </c>
      <c r="H40" s="16" t="s">
        <v>25</v>
      </c>
      <c r="I40" s="5">
        <f>S5</f>
        <v>0</v>
      </c>
      <c r="J40" s="16" t="s">
        <v>30</v>
      </c>
      <c r="K40" s="5">
        <f>S7</f>
        <v>0</v>
      </c>
      <c r="L40" s="16" t="s">
        <v>27</v>
      </c>
      <c r="M40" s="3" t="s">
        <v>28</v>
      </c>
      <c r="N40" s="57" t="e">
        <f>+ROUND(F13*(S5/S7),0)</f>
        <v>#DIV/0!</v>
      </c>
      <c r="O40" s="57"/>
      <c r="P40" s="3" t="s">
        <v>23</v>
      </c>
      <c r="Q40" s="11">
        <v>4.03</v>
      </c>
      <c r="R40" s="3" t="s">
        <v>28</v>
      </c>
      <c r="S40" s="12" t="e">
        <f>N40*Q40</f>
        <v>#DIV/0!</v>
      </c>
    </row>
    <row r="41" spans="1:19" ht="12.75" customHeight="1" x14ac:dyDescent="0.25">
      <c r="A41" s="84"/>
      <c r="B41" s="85"/>
      <c r="C41" s="85"/>
      <c r="D41" s="13" t="s">
        <v>31</v>
      </c>
      <c r="E41" s="3" t="s">
        <v>23</v>
      </c>
      <c r="F41" s="20">
        <f>F13</f>
        <v>0</v>
      </c>
      <c r="G41" s="16" t="s">
        <v>24</v>
      </c>
      <c r="H41" s="16" t="s">
        <v>25</v>
      </c>
      <c r="I41" s="5">
        <f>S6</f>
        <v>0</v>
      </c>
      <c r="J41" s="16" t="s">
        <v>30</v>
      </c>
      <c r="K41" s="5">
        <f>S7</f>
        <v>0</v>
      </c>
      <c r="L41" s="16" t="s">
        <v>27</v>
      </c>
      <c r="M41" s="3" t="s">
        <v>28</v>
      </c>
      <c r="N41" s="57" t="e">
        <f>ROUND(F13*(S6/S7),0)</f>
        <v>#DIV/0!</v>
      </c>
      <c r="O41" s="57"/>
      <c r="P41" s="3" t="s">
        <v>23</v>
      </c>
      <c r="Q41" s="11">
        <v>0.42</v>
      </c>
      <c r="R41" s="3" t="s">
        <v>28</v>
      </c>
      <c r="S41" s="12" t="e">
        <f>N41*Q41</f>
        <v>#DIV/0!</v>
      </c>
    </row>
    <row r="42" spans="1:19" ht="12" customHeight="1" x14ac:dyDescent="0.25">
      <c r="A42" s="14"/>
      <c r="B42" s="15"/>
      <c r="C42" s="15"/>
      <c r="D42" s="13"/>
      <c r="E42" s="15"/>
      <c r="F42" s="15"/>
      <c r="G42" s="15"/>
      <c r="H42" s="15"/>
      <c r="I42" s="15"/>
      <c r="J42" s="15"/>
      <c r="K42" s="15"/>
      <c r="L42" s="15"/>
      <c r="M42" s="15"/>
      <c r="N42" s="70" t="s">
        <v>40</v>
      </c>
      <c r="O42" s="70"/>
      <c r="P42" s="70"/>
      <c r="Q42" s="70"/>
      <c r="R42" s="15"/>
      <c r="S42" s="38" t="e">
        <f>SUM(S39:S41)</f>
        <v>#DIV/0!</v>
      </c>
    </row>
    <row r="43" spans="1:19" ht="13.2" x14ac:dyDescent="0.25">
      <c r="A43" s="35" t="s">
        <v>41</v>
      </c>
      <c r="B43" s="3"/>
      <c r="C43" s="3"/>
      <c r="D43" s="3"/>
      <c r="E43" s="3"/>
      <c r="F43" s="4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27"/>
    </row>
    <row r="44" spans="1:19" ht="13.2" x14ac:dyDescent="0.25">
      <c r="A44" s="24" t="s">
        <v>42</v>
      </c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27"/>
    </row>
    <row r="45" spans="1:19" ht="13.2" x14ac:dyDescent="0.25">
      <c r="A45" s="24" t="s">
        <v>43</v>
      </c>
      <c r="B45" s="3"/>
      <c r="C45" s="3"/>
      <c r="D45" s="3"/>
      <c r="E45" s="22"/>
      <c r="F45" s="74">
        <f>F11</f>
        <v>0</v>
      </c>
      <c r="G45" s="74"/>
      <c r="H45" s="74"/>
      <c r="I45" s="74"/>
      <c r="J45" s="74"/>
      <c r="K45" s="74"/>
      <c r="L45" s="8"/>
      <c r="M45" s="3" t="s">
        <v>23</v>
      </c>
      <c r="N45" s="3"/>
      <c r="O45" s="3"/>
      <c r="P45" s="9" t="s">
        <v>44</v>
      </c>
      <c r="Q45" s="34">
        <v>0.3</v>
      </c>
      <c r="R45" s="3" t="s">
        <v>28</v>
      </c>
      <c r="S45" s="12">
        <f>TRUNC(F45*Q45,2)</f>
        <v>0</v>
      </c>
    </row>
    <row r="46" spans="1:19" ht="13.2" x14ac:dyDescent="0.25">
      <c r="A46" s="24" t="s">
        <v>45</v>
      </c>
      <c r="B46" s="3"/>
      <c r="C46" s="3"/>
      <c r="D46" s="3"/>
      <c r="E46" s="22"/>
      <c r="F46" s="75">
        <f>F13</f>
        <v>0</v>
      </c>
      <c r="G46" s="75"/>
      <c r="H46" s="75"/>
      <c r="I46" s="75"/>
      <c r="J46" s="75"/>
      <c r="K46" s="75"/>
      <c r="L46" s="8"/>
      <c r="M46" s="3" t="s">
        <v>23</v>
      </c>
      <c r="N46" s="3"/>
      <c r="O46" s="3"/>
      <c r="P46" s="9" t="s">
        <v>44</v>
      </c>
      <c r="Q46" s="34">
        <v>0.3</v>
      </c>
      <c r="R46" s="3" t="s">
        <v>28</v>
      </c>
      <c r="S46" s="12">
        <f>TRUNC(F46*Q46,2)</f>
        <v>0</v>
      </c>
    </row>
    <row r="47" spans="1:19" ht="12.75" customHeight="1" x14ac:dyDescent="0.25">
      <c r="A47" s="14"/>
      <c r="B47" s="15"/>
      <c r="C47" s="15"/>
      <c r="D47" s="15"/>
      <c r="E47" s="15"/>
      <c r="F47" s="13"/>
      <c r="G47" s="13"/>
      <c r="H47" s="13"/>
      <c r="I47" s="70" t="s">
        <v>46</v>
      </c>
      <c r="J47" s="70"/>
      <c r="K47" s="70"/>
      <c r="L47" s="70"/>
      <c r="M47" s="70"/>
      <c r="N47" s="70"/>
      <c r="O47" s="70"/>
      <c r="P47" s="70"/>
      <c r="Q47" s="70"/>
      <c r="R47" s="15"/>
      <c r="S47" s="38">
        <f>SUM(S45:S46)</f>
        <v>0</v>
      </c>
    </row>
    <row r="48" spans="1:19" ht="13.2" x14ac:dyDescent="0.25">
      <c r="A48" s="29" t="s">
        <v>47</v>
      </c>
      <c r="B48" s="10"/>
      <c r="C48" s="10"/>
      <c r="D48" s="36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23"/>
    </row>
    <row r="49" spans="1:19" ht="13.2" x14ac:dyDescent="0.25">
      <c r="A49" s="24" t="s">
        <v>48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27"/>
    </row>
    <row r="50" spans="1:19" ht="13.2" x14ac:dyDescent="0.25">
      <c r="A50" s="24" t="s">
        <v>49</v>
      </c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27"/>
    </row>
    <row r="51" spans="1:19" ht="13.2" x14ac:dyDescent="0.25">
      <c r="A51" s="24" t="s">
        <v>50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27"/>
    </row>
    <row r="52" spans="1:19" ht="13.2" x14ac:dyDescent="0.25">
      <c r="A52" s="24"/>
      <c r="B52" s="3"/>
      <c r="C52" s="3"/>
      <c r="D52" s="3" t="s">
        <v>21</v>
      </c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 t="e">
        <f>S22</f>
        <v>#DIV/0!</v>
      </c>
      <c r="R52" s="3"/>
      <c r="S52" s="27"/>
    </row>
    <row r="53" spans="1:19" ht="13.2" x14ac:dyDescent="0.25">
      <c r="A53" s="24"/>
      <c r="B53" s="3"/>
      <c r="C53" s="3"/>
      <c r="D53" s="3" t="s">
        <v>51</v>
      </c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 t="e">
        <f>S27</f>
        <v>#DIV/0!</v>
      </c>
      <c r="R53" s="3"/>
      <c r="S53" s="27"/>
    </row>
    <row r="54" spans="1:19" ht="13.2" x14ac:dyDescent="0.25">
      <c r="A54" s="24"/>
      <c r="B54" s="3"/>
      <c r="C54" s="3"/>
      <c r="D54" s="3" t="s">
        <v>35</v>
      </c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11" t="e">
        <f>S32</f>
        <v>#DIV/0!</v>
      </c>
      <c r="R54" s="3"/>
      <c r="S54" s="27"/>
    </row>
    <row r="55" spans="1:19" ht="13.2" x14ac:dyDescent="0.25">
      <c r="A55" s="24"/>
      <c r="B55" s="3"/>
      <c r="C55" s="3"/>
      <c r="D55" s="3" t="s">
        <v>52</v>
      </c>
      <c r="E55" s="3"/>
      <c r="F55" s="3"/>
      <c r="G55" s="3"/>
      <c r="H55" s="3"/>
      <c r="I55" s="3"/>
      <c r="J55" s="3"/>
      <c r="K55" s="3"/>
      <c r="L55" s="3"/>
      <c r="M55" s="3"/>
      <c r="N55" s="5"/>
      <c r="O55" s="3"/>
      <c r="P55" s="3"/>
      <c r="Q55" s="11" t="e">
        <f>S37</f>
        <v>#DIV/0!</v>
      </c>
      <c r="R55" s="3"/>
      <c r="S55" s="27"/>
    </row>
    <row r="56" spans="1:19" ht="13.2" x14ac:dyDescent="0.25">
      <c r="A56" s="24"/>
      <c r="B56" s="3"/>
      <c r="C56" s="3"/>
      <c r="D56" s="3" t="s">
        <v>39</v>
      </c>
      <c r="E56" s="3"/>
      <c r="F56" s="3"/>
      <c r="G56" s="3"/>
      <c r="H56" s="3"/>
      <c r="I56" s="3"/>
      <c r="J56" s="3"/>
      <c r="K56" s="3"/>
      <c r="L56" s="3"/>
      <c r="M56" s="3"/>
      <c r="N56" s="5"/>
      <c r="O56" s="3"/>
      <c r="P56" s="3"/>
      <c r="Q56" s="11" t="e">
        <f>S42</f>
        <v>#DIV/0!</v>
      </c>
      <c r="R56" s="3"/>
      <c r="S56" s="27"/>
    </row>
    <row r="57" spans="1:19" ht="13.2" x14ac:dyDescent="0.25">
      <c r="A57" s="24"/>
      <c r="B57" s="3"/>
      <c r="C57" s="3"/>
      <c r="D57" s="3" t="s">
        <v>53</v>
      </c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50" t="e">
        <f>(SUM(Q52:Q56))</f>
        <v>#DIV/0!</v>
      </c>
      <c r="R57" s="3"/>
      <c r="S57" s="27"/>
    </row>
    <row r="58" spans="1:19" ht="13.2" x14ac:dyDescent="0.25">
      <c r="A58" s="24"/>
      <c r="B58" s="3"/>
      <c r="C58" s="3"/>
      <c r="D58" s="3" t="s">
        <v>54</v>
      </c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51">
        <f>ROUNDDOWN(S47,2)</f>
        <v>0</v>
      </c>
      <c r="R58" s="3"/>
      <c r="S58" s="27"/>
    </row>
    <row r="59" spans="1:19" ht="13.8" x14ac:dyDescent="0.25">
      <c r="A59" s="14"/>
      <c r="B59" s="15"/>
      <c r="C59" s="15"/>
      <c r="D59" s="37" t="s">
        <v>55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39" t="e">
        <f>SUM(Q57:Q58)</f>
        <v>#DIV/0!</v>
      </c>
      <c r="R59" s="15"/>
      <c r="S59" s="28"/>
    </row>
    <row r="60" spans="1:19" x14ac:dyDescent="0.25">
      <c r="C60" s="49"/>
    </row>
  </sheetData>
  <mergeCells count="36">
    <mergeCell ref="I47:Q47"/>
    <mergeCell ref="A2:S2"/>
    <mergeCell ref="N22:Q22"/>
    <mergeCell ref="N27:Q27"/>
    <mergeCell ref="N32:Q32"/>
    <mergeCell ref="N37:Q37"/>
    <mergeCell ref="N42:Q42"/>
    <mergeCell ref="F45:K45"/>
    <mergeCell ref="F46:K46"/>
    <mergeCell ref="A19:C21"/>
    <mergeCell ref="A24:C26"/>
    <mergeCell ref="A29:C31"/>
    <mergeCell ref="A34:C36"/>
    <mergeCell ref="A39:C41"/>
    <mergeCell ref="N19:O19"/>
    <mergeCell ref="N20:O20"/>
    <mergeCell ref="N21:O21"/>
    <mergeCell ref="N24:O24"/>
    <mergeCell ref="N25:O25"/>
    <mergeCell ref="N26:O26"/>
    <mergeCell ref="F18:L18"/>
    <mergeCell ref="A18:C18"/>
    <mergeCell ref="N18:O18"/>
    <mergeCell ref="A1:S1"/>
    <mergeCell ref="A16:S16"/>
    <mergeCell ref="A17:S17"/>
    <mergeCell ref="A15:M15"/>
    <mergeCell ref="N29:O29"/>
    <mergeCell ref="N30:O30"/>
    <mergeCell ref="N40:O40"/>
    <mergeCell ref="N41:O41"/>
    <mergeCell ref="N31:O31"/>
    <mergeCell ref="N34:O34"/>
    <mergeCell ref="N35:O35"/>
    <mergeCell ref="N36:O36"/>
    <mergeCell ref="N39:O39"/>
  </mergeCells>
  <phoneticPr fontId="0" type="noConversion"/>
  <printOptions horizontalCentered="1"/>
  <pageMargins left="0" right="0" top="0" bottom="0" header="0" footer="0"/>
  <pageSetup scale="77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BA032AE233734CB771EBB1F4D6455E" ma:contentTypeVersion="18" ma:contentTypeDescription="Create a new document." ma:contentTypeScope="" ma:versionID="61035bd0f18c44f902712fbf45cc1c6b">
  <xsd:schema xmlns:xsd="http://www.w3.org/2001/XMLSchema" xmlns:xs="http://www.w3.org/2001/XMLSchema" xmlns:p="http://schemas.microsoft.com/office/2006/metadata/properties" xmlns:ns2="01f86b0a-877c-49be-8f6f-1c146874e276" xmlns:ns3="025a4eba-4320-436b-b1ff-791318047596" xmlns:ns4="4e76372f-8ed0-48fe-ac47-3365a0fa5af0" targetNamespace="http://schemas.microsoft.com/office/2006/metadata/properties" ma:root="true" ma:fieldsID="2d98578d9e6d43e2e2aa71fa403254f3" ns2:_="" ns3:_="" ns4:_="">
    <xsd:import namespace="01f86b0a-877c-49be-8f6f-1c146874e276"/>
    <xsd:import namespace="025a4eba-4320-436b-b1ff-791318047596"/>
    <xsd:import namespace="4e76372f-8ed0-48fe-ac47-3365a0fa5af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3:SharingHintHash" minOccurs="0"/>
                <xsd:element ref="ns3:SharedWithDetails" minOccurs="0"/>
                <xsd:element ref="ns3:LastSharedByUser" minOccurs="0"/>
                <xsd:element ref="ns3:LastSharedByTime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f86b0a-877c-49be-8f6f-1c146874e27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internalName="MediaServiceAutoTags" ma:readOnly="true">
      <xsd:simpleType>
        <xsd:restriction base="dms:Text"/>
      </xsd:simpleType>
    </xsd:element>
    <xsd:element name="MediaServiceOCR" ma:index="17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5b7c889a-745c-4087-bccb-796372e50d3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5a4eba-4320-436b-b1ff-791318047596" elementFormDefault="qualified">
    <xsd:import namespace="http://schemas.microsoft.com/office/2006/documentManagement/types"/>
    <xsd:import namespace="http://schemas.microsoft.com/office/infopath/2007/PartnerControls"/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1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2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76372f-8ed0-48fe-ac47-3365a0fa5af0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8cacb471-66b8-422e-9062-ab9a048baca4}" ma:internalName="TaxCatchAll" ma:showField="CatchAllData" ma:web="4e76372f-8ed0-48fe-ac47-3365a0fa5a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01f86b0a-877c-49be-8f6f-1c146874e276">
      <UserInfo>
        <DisplayName/>
        <AccountId xsi:nil="true"/>
        <AccountType/>
      </UserInfo>
    </SharedWithUsers>
    <lcf76f155ced4ddcb4097134ff3c332f xmlns="01f86b0a-877c-49be-8f6f-1c146874e276">
      <Terms xmlns="http://schemas.microsoft.com/office/infopath/2007/PartnerControls"/>
    </lcf76f155ced4ddcb4097134ff3c332f>
    <TaxCatchAll xmlns="4e76372f-8ed0-48fe-ac47-3365a0fa5af0" xsi:nil="true"/>
  </documentManagement>
</p:properties>
</file>

<file path=customXml/itemProps1.xml><?xml version="1.0" encoding="utf-8"?>
<ds:datastoreItem xmlns:ds="http://schemas.openxmlformats.org/officeDocument/2006/customXml" ds:itemID="{8A3B9D73-7475-46F2-892B-83D89081F2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67E73B7-F9D2-4067-BF9A-E8174DBB52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f86b0a-877c-49be-8f6f-1c146874e276"/>
    <ds:schemaRef ds:uri="025a4eba-4320-436b-b1ff-791318047596"/>
    <ds:schemaRef ds:uri="4e76372f-8ed0-48fe-ac47-3365a0fa5a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A719E1D-1FD4-4443-9F32-5D95FCB9824F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79F3C588-2012-48EC-A4B6-A0AF56510265}">
  <ds:schemaRefs>
    <ds:schemaRef ds:uri="http://schemas.microsoft.com/office/2006/metadata/properties"/>
    <ds:schemaRef ds:uri="http://schemas.microsoft.com/office/infopath/2007/PartnerControls"/>
    <ds:schemaRef ds:uri="01f86b0a-877c-49be-8f6f-1c146874e276"/>
    <ds:schemaRef ds:uri="4e76372f-8ed0-48fe-ac47-3365a0fa5af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Cálculo de Reembolso Mensual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Craig McCormick</dc:creator>
  <cp:keywords/>
  <dc:description/>
  <cp:lastModifiedBy>Roxana Traub</cp:lastModifiedBy>
  <cp:revision/>
  <dcterms:created xsi:type="dcterms:W3CDTF">2001-09-01T17:42:36Z</dcterms:created>
  <dcterms:modified xsi:type="dcterms:W3CDTF">2024-10-18T14:08:46Z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Migration 1</vt:lpwstr>
  </property>
  <property fmtid="{D5CDD505-2E9C-101B-9397-08002B2CF9AE}" pid="3" name="SharedWithUsers">
    <vt:lpwstr/>
  </property>
  <property fmtid="{D5CDD505-2E9C-101B-9397-08002B2CF9AE}" pid="4" name="display_urn:schemas-microsoft-com:office:office#Author">
    <vt:lpwstr>Migration 1</vt:lpwstr>
  </property>
  <property fmtid="{D5CDD505-2E9C-101B-9397-08002B2CF9AE}" pid="5" name="ContentTypeId">
    <vt:lpwstr>0x01010042BA032AE233734CB771EBB1F4D6455E</vt:lpwstr>
  </property>
  <property fmtid="{D5CDD505-2E9C-101B-9397-08002B2CF9AE}" pid="6" name="MediaServiceImageTags">
    <vt:lpwstr/>
  </property>
</Properties>
</file>